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<sst xmlns="http://schemas.openxmlformats.org/spreadsheetml/2006/main" count="188" uniqueCount="51">
  <si>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</si>
  <si>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</si>
  <si>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</si>
  <si>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</si>
  <si>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</si>
  <si>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</si>
  <si>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</si>
  <si>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</si>
  <si>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</si>
  <si>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</si>
  <si>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</si>
  <si>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</si>
  <si>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</si>
  <si>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</si>
  <si>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</si>
  <si>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</si>
  <si>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</si>
  <si>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</si>
  <si>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</si>
  <si>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</si>
  <si>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</si>
  <si>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</si>
  <si>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</si>
  <si>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</si>
  <si>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</si>
  <si>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</si>
  <si>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</si>
  <si>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</si>
  <si>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</si>
  <si>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</si>
  <si>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</si>
  <si>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</si>
  <si>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</si>
  <si>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</si>
  <si>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</si>
  <si>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</si>
  <si>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</si>
  <si>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</si>
  <si>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</si>
  <si>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</si>
  <si>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</si>
  <si>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</si>
  <si>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</si>
  <si>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</si>
  <si>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</si>
  <si>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</si>
  <si>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</si>
  <si>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</si>
  <si>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</si>
  <si>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М.01 - 11.2016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</si>
  <si>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м.01- 11.2016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</si>
</sst>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18" sqref="P18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0" t="s">
        <v>0</v>
      </c>
      <c r="D4" s="51"/>
      <c r="E4" s="52"/>
      <c r="F4" s="50" t="s">
        <v>2</v>
      </c>
      <c r="G4" s="51"/>
      <c r="H4" s="51"/>
      <c r="I4" s="51"/>
      <c r="J4" s="51"/>
      <c r="K4" s="51"/>
      <c r="L4" s="51"/>
      <c r="M4" s="51"/>
      <c r="N4" s="52"/>
      <c r="O4" s="50" t="s">
        <v>50</v>
      </c>
      <c r="P4" s="51"/>
      <c r="Q4" s="51"/>
      <c r="R4" s="51"/>
      <c r="S4" s="51"/>
      <c r="T4" s="51"/>
      <c r="U4" s="52"/>
      <c r="V4" s="69" t="s">
        <v>20</v>
      </c>
      <c r="W4" s="70"/>
      <c r="X4" s="66" t="s">
        <v>39</v>
      </c>
    </row>
    <row r="5" spans="2:24" ht="21" thickBot="1">
      <c r="B5" s="82"/>
      <c r="C5" s="56" t="s">
        <v>1</v>
      </c>
      <c r="D5" s="57"/>
      <c r="E5" s="58"/>
      <c r="F5" s="56" t="s">
        <v>3</v>
      </c>
      <c r="G5" s="59"/>
      <c r="H5" s="59"/>
      <c r="I5" s="57"/>
      <c r="J5" s="57"/>
      <c r="K5" s="57"/>
      <c r="L5" s="57"/>
      <c r="M5" s="57"/>
      <c r="N5" s="58"/>
      <c r="O5" s="53" t="s">
        <v>4</v>
      </c>
      <c r="P5" s="54"/>
      <c r="Q5" s="54"/>
      <c r="R5" s="54"/>
      <c r="S5" s="54"/>
      <c r="T5" s="54"/>
      <c r="U5" s="55"/>
      <c r="V5" s="71"/>
      <c r="W5" s="72"/>
      <c r="X5" s="67"/>
    </row>
    <row r="6" spans="2:24" ht="25.5" customHeight="1" thickBot="1">
      <c r="B6" s="82"/>
      <c r="C6" s="73" t="s">
        <v>45</v>
      </c>
      <c r="D6" s="75" t="s">
        <v>46</v>
      </c>
      <c r="E6" s="33" t="s">
        <v>5</v>
      </c>
      <c r="F6" s="60" t="s">
        <v>18</v>
      </c>
      <c r="G6" s="79"/>
      <c r="H6" s="79"/>
      <c r="I6" s="80"/>
      <c r="J6" s="50" t="s">
        <v>17</v>
      </c>
      <c r="K6" s="51"/>
      <c r="L6" s="51"/>
      <c r="M6" s="52"/>
      <c r="N6" s="34" t="s">
        <v>5</v>
      </c>
      <c r="O6" s="60" t="s">
        <v>28</v>
      </c>
      <c r="P6" s="61"/>
      <c r="Q6" s="34" t="s">
        <v>5</v>
      </c>
      <c r="R6" s="50" t="s">
        <v>37</v>
      </c>
      <c r="S6" s="52"/>
      <c r="T6" s="34" t="s">
        <v>5</v>
      </c>
      <c r="U6" s="35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32</v>
      </c>
      <c r="D8" s="29">
        <v>1</v>
      </c>
      <c r="E8" s="30">
        <f>C8+D8</f>
        <v>33</v>
      </c>
      <c r="F8" s="29">
        <v>90</v>
      </c>
      <c r="G8" s="29"/>
      <c r="H8" s="29">
        <v>225</v>
      </c>
      <c r="I8" s="29"/>
      <c r="J8" s="29">
        <v>1</v>
      </c>
      <c r="K8" s="29"/>
      <c r="L8" s="29">
        <v>1</v>
      </c>
      <c r="M8" s="29"/>
      <c r="N8" s="30">
        <f>SUM(F8:M8)</f>
        <v>317</v>
      </c>
      <c r="O8" s="29">
        <v>304</v>
      </c>
      <c r="P8" s="29">
        <v>2</v>
      </c>
      <c r="Q8" s="30">
        <f>O8+P8</f>
        <v>306</v>
      </c>
      <c r="R8" s="29">
        <v>13</v>
      </c>
      <c r="S8" s="29">
        <v>1</v>
      </c>
      <c r="T8" s="10">
        <f>R8+S8</f>
        <v>14</v>
      </c>
      <c r="U8" s="10">
        <f>Q8+T8</f>
        <v>320</v>
      </c>
      <c r="V8" s="13">
        <f>IF(U8&gt;0,Q8/U8,"")</f>
        <v>0.95625</v>
      </c>
      <c r="W8" s="13">
        <f>IF(U8&gt;0,T8/U8,"")</f>
        <v>0.04375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20</v>
      </c>
      <c r="E9" s="30">
        <f>C9+D9</f>
        <v>20</v>
      </c>
      <c r="F9" s="29">
        <v>0</v>
      </c>
      <c r="G9" s="29"/>
      <c r="H9" s="29"/>
      <c r="I9" s="29"/>
      <c r="J9" s="29">
        <v>103</v>
      </c>
      <c r="K9" s="29"/>
      <c r="L9" s="29">
        <v>91</v>
      </c>
      <c r="M9" s="29"/>
      <c r="N9" s="30">
        <f>SUM(F9:M9)</f>
        <v>194</v>
      </c>
      <c r="O9" s="29"/>
      <c r="P9" s="29">
        <v>174</v>
      </c>
      <c r="Q9" s="30">
        <v>174</v>
      </c>
      <c r="R9" s="29"/>
      <c r="S9" s="29">
        <v>11</v>
      </c>
      <c r="T9" s="10">
        <f>R9+S9</f>
        <v>11</v>
      </c>
      <c r="U9" s="10">
        <f>Q9+T9</f>
        <v>185</v>
      </c>
      <c r="V9" s="13">
        <f>IF(U9&gt;0,Q9/U9,"")</f>
        <v>0.9405405405405406</v>
      </c>
      <c r="W9" s="13">
        <f>IF(U9&gt;0,T9/U9,"")</f>
        <v>0.05945945945945946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18</v>
      </c>
      <c r="D10" s="29">
        <v>1</v>
      </c>
      <c r="E10" s="30">
        <f>C10+D10</f>
        <v>19</v>
      </c>
      <c r="F10" s="29">
        <v>61</v>
      </c>
      <c r="G10" s="29"/>
      <c r="H10" s="29">
        <v>137</v>
      </c>
      <c r="I10" s="29"/>
      <c r="J10" s="29">
        <v>45</v>
      </c>
      <c r="K10" s="29"/>
      <c r="L10" s="29">
        <v>35</v>
      </c>
      <c r="M10" s="29"/>
      <c r="N10" s="30">
        <f>SUM(F10:M10)</f>
        <v>278</v>
      </c>
      <c r="O10" s="29">
        <v>185</v>
      </c>
      <c r="P10" s="29">
        <v>73</v>
      </c>
      <c r="Q10" s="30">
        <f>O10+P10</f>
        <v>258</v>
      </c>
      <c r="R10" s="29">
        <v>11</v>
      </c>
      <c r="S10" s="29">
        <v>2</v>
      </c>
      <c r="T10" s="10">
        <f>R10+S10</f>
        <v>13</v>
      </c>
      <c r="U10" s="10">
        <f>Q10+T10</f>
        <v>271</v>
      </c>
      <c r="V10" s="13">
        <f>IF(U10&gt;0,Q10/U10,"")</f>
        <v>0.9520295202952029</v>
      </c>
      <c r="W10" s="13">
        <f>IF(U10&gt;0,T10/U10,"")</f>
        <v>0.04797047970479705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50</v>
      </c>
      <c r="D11" s="47">
        <f t="shared" si="0"/>
        <v>22</v>
      </c>
      <c r="E11" s="47">
        <f t="shared" si="0"/>
        <v>72</v>
      </c>
      <c r="F11" s="47">
        <f t="shared" si="0"/>
        <v>151</v>
      </c>
      <c r="G11" s="47">
        <f t="shared" si="0"/>
        <v>0</v>
      </c>
      <c r="H11" s="47">
        <f t="shared" si="0"/>
        <v>362</v>
      </c>
      <c r="I11" s="47">
        <f t="shared" si="0"/>
        <v>0</v>
      </c>
      <c r="J11" s="47">
        <f t="shared" si="0"/>
        <v>149</v>
      </c>
      <c r="K11" s="47">
        <f t="shared" si="0"/>
        <v>0</v>
      </c>
      <c r="L11" s="47">
        <f t="shared" si="0"/>
        <v>127</v>
      </c>
      <c r="M11" s="47">
        <f t="shared" si="0"/>
        <v>0</v>
      </c>
      <c r="N11" s="47">
        <f t="shared" si="0"/>
        <v>789</v>
      </c>
      <c r="O11" s="47">
        <f t="shared" si="0"/>
        <v>489</v>
      </c>
      <c r="P11" s="47">
        <f t="shared" si="0"/>
        <v>249</v>
      </c>
      <c r="Q11" s="47">
        <f t="shared" si="0"/>
        <v>738</v>
      </c>
      <c r="R11" s="47">
        <v>24</v>
      </c>
      <c r="S11" s="47">
        <f>SUM(S8:S10)</f>
        <v>14</v>
      </c>
      <c r="T11" s="48">
        <f>SUM(T8:T10)</f>
        <v>38</v>
      </c>
      <c r="U11" s="48">
        <f>SUM(U8:U10)</f>
        <v>776</v>
      </c>
      <c r="V11" s="49">
        <f>IF(U11&gt;0,Q11/U11,"")</f>
        <v>0.9510309278350515</v>
      </c>
      <c r="W11" s="49">
        <f>IF(U11&gt;0,T11/U11,"")</f>
        <v>0.04896907216494845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84" t="str">
        <f>Ver1!B1</f>
        <v>ОТЧЕТ ЗА РАБОТАТА ПРЕЗ ПЕРИОДА М.01 - 11.2016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32</v>
      </c>
      <c r="D8" s="19">
        <f>Ver1!D8</f>
        <v>1</v>
      </c>
      <c r="E8" s="10">
        <f aca="true" t="shared" si="0" ref="E8:E18">C8+D8</f>
        <v>33</v>
      </c>
      <c r="F8" s="19">
        <f>Ver1!F8</f>
        <v>90</v>
      </c>
      <c r="G8" s="19">
        <f>Ver1!G8</f>
        <v>0</v>
      </c>
      <c r="H8" s="19">
        <f>Ver1!H8</f>
        <v>225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1</v>
      </c>
      <c r="M8" s="19">
        <f>Ver1!M8</f>
        <v>0</v>
      </c>
      <c r="N8" s="10">
        <f aca="true" t="shared" si="1" ref="N8:N18">SUM(F8:M8)</f>
        <v>317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20</v>
      </c>
      <c r="E9" s="10">
        <f t="shared" si="0"/>
        <v>20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103</v>
      </c>
      <c r="K9" s="23">
        <f>Ver1!K9</f>
        <v>0</v>
      </c>
      <c r="L9" s="23">
        <f>Ver1!L9</f>
        <v>91</v>
      </c>
      <c r="M9" s="23">
        <f>Ver1!M9</f>
        <v>0</v>
      </c>
      <c r="N9" s="10">
        <f t="shared" si="1"/>
        <v>194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18</v>
      </c>
      <c r="D10" s="19">
        <f>Ver1!D10</f>
        <v>1</v>
      </c>
      <c r="E10" s="10">
        <f t="shared" si="0"/>
        <v>19</v>
      </c>
      <c r="F10" s="19">
        <f>Ver1!F10</f>
        <v>61</v>
      </c>
      <c r="G10" s="19">
        <f>Ver1!G10</f>
        <v>0</v>
      </c>
      <c r="H10" s="19">
        <f>Ver1!H10</f>
        <v>137</v>
      </c>
      <c r="I10" s="19">
        <f>Ver1!I10</f>
        <v>0</v>
      </c>
      <c r="J10" s="19">
        <f>Ver1!J10</f>
        <v>45</v>
      </c>
      <c r="K10" s="19">
        <f>Ver1!K10</f>
        <v>0</v>
      </c>
      <c r="L10" s="19">
        <f>Ver1!L10</f>
        <v>35</v>
      </c>
      <c r="M10" s="19">
        <f>Ver1!M10</f>
        <v>0</v>
      </c>
      <c r="N10" s="10">
        <f t="shared" si="1"/>
        <v>278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М.01 - 11.2016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304</v>
      </c>
      <c r="M8" s="19">
        <f>Ver1!P8</f>
        <v>2</v>
      </c>
      <c r="N8" s="10">
        <f aca="true" t="shared" si="2" ref="N8:N14">L8+M8</f>
        <v>306</v>
      </c>
      <c r="O8" s="19">
        <f>Ver1!R8</f>
        <v>13</v>
      </c>
      <c r="P8" s="19">
        <f>Ver1!S8</f>
        <v>1</v>
      </c>
      <c r="Q8" s="10">
        <f aca="true" t="shared" si="3" ref="Q8:Q14">O8+P8</f>
        <v>14</v>
      </c>
      <c r="R8" s="10">
        <f aca="true" t="shared" si="4" ref="R8:R14">N8+Q8</f>
        <v>320</v>
      </c>
      <c r="S8" s="20">
        <f>Ver1!V8</f>
        <v>0.95625</v>
      </c>
      <c r="T8" s="20">
        <f>Ver1!W8</f>
        <v>0.04375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174</v>
      </c>
      <c r="N9" s="10">
        <f t="shared" si="2"/>
        <v>174</v>
      </c>
      <c r="O9" s="19">
        <f>Ver1!R9</f>
        <v>0</v>
      </c>
      <c r="P9" s="19">
        <f>Ver1!S9</f>
        <v>11</v>
      </c>
      <c r="Q9" s="10">
        <f t="shared" si="3"/>
        <v>11</v>
      </c>
      <c r="R9" s="10">
        <f t="shared" si="4"/>
        <v>185</v>
      </c>
      <c r="S9" s="20">
        <f>Ver1!V9</f>
        <v>0.9405405405405406</v>
      </c>
      <c r="T9" s="20">
        <f>Ver1!W9</f>
        <v>0.05945945945945946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185</v>
      </c>
      <c r="M10" s="19">
        <f>Ver1!P10</f>
        <v>73</v>
      </c>
      <c r="N10" s="10">
        <f t="shared" si="2"/>
        <v>258</v>
      </c>
      <c r="O10" s="19">
        <f>Ver1!R10</f>
        <v>11</v>
      </c>
      <c r="P10" s="19">
        <f>Ver1!S10</f>
        <v>2</v>
      </c>
      <c r="Q10" s="10">
        <f t="shared" si="3"/>
        <v>13</v>
      </c>
      <c r="R10" s="10">
        <f t="shared" si="4"/>
        <v>271</v>
      </c>
      <c r="S10" s="20">
        <f>Ver1!V10</f>
        <v>0.9520295202952029</v>
      </c>
      <c r="T10" s="20">
        <f>Ver1!W10</f>
        <v>0.04797047970479705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43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2016-12-01T09:22:57Z</cp:lastPrinted>
  <dcterms:created xsi:type="dcterms:W3CDTF">2006-01-17T13:00:01Z</dcterms:created>
  <dcterms:modified xsi:type="dcterms:W3CDTF">2016-12-01T09:23:09Z</dcterms:modified>
  <cp:category/>
  <cp:version/>
  <cp:contentType/>
  <cp:contentStatus/>
</cp:coreProperties>
</file>